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21" i="1" l="1"/>
  <c r="H20" i="1"/>
  <c r="H28" i="1" l="1"/>
  <c r="H19" i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<sst xmlns="http://schemas.openxmlformats.org/spreadsheetml/2006/main" count="48" uniqueCount="28">
  <si>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</si>
  <si>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</si>
  <si>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</si>
  <si>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</si>
  <si>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</si>
  <si>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</si>
  <si>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</si>
  <si>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</si>
  <si>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</si>
  <si>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</si>
  <si>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</si>
  <si>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</si>
  <si>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</si>
  <si>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</si>
  <si>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</si>
  <si>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</si>
  <si>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</si>
  <si>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</si>
  <si>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</si>
  <si>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</si>
  <si>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</si>
  <si>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</si>
  <si>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</si>
  <si>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</si>
  <si>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</si>
  <si>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Dana:26.11.2019.</t>
  </si>
  <si>
    <t>Primljena i neutrošena participacija od 26.11.2019.</t>
  </si>
  <si>
    <t>Dana 26.11.2019.godine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</si>
</sst>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5" zoomScaleNormal="100" workbookViewId="0">
      <selection activeCell="D56" sqref="D56"/>
    </sheetView>
  </sheetViews>
  <sheetFormatPr defaultRowHeight="15" x14ac:dyDescent="0.25"/>
  <cols>
    <col min="1" max="1" width="6.7109375" customWidth="1"/>
    <col min="2" max="2" width="17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7</v>
      </c>
      <c r="C5" s="39"/>
      <c r="D5" s="39"/>
    </row>
    <row r="6" spans="2:15" x14ac:dyDescent="0.25">
      <c r="B6" s="39" t="s">
        <v>8</v>
      </c>
      <c r="C6" s="39"/>
      <c r="D6" s="39"/>
    </row>
    <row r="7" spans="2:15" x14ac:dyDescent="0.25">
      <c r="I7" s="11"/>
      <c r="J7" s="11"/>
    </row>
    <row r="8" spans="2:15" x14ac:dyDescent="0.25">
      <c r="C8" s="40" t="s">
        <v>25</v>
      </c>
      <c r="D8" s="40"/>
      <c r="E8" s="40"/>
      <c r="F8" s="40"/>
      <c r="G8" s="4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26" t="s">
        <v>20</v>
      </c>
      <c r="C12" s="26"/>
      <c r="D12" s="26"/>
      <c r="E12" s="26"/>
      <c r="F12" s="26"/>
      <c r="G12" s="14">
        <v>43795</v>
      </c>
      <c r="H12" s="23">
        <v>4405219.82</v>
      </c>
      <c r="I12" s="11"/>
      <c r="J12" s="11"/>
      <c r="K12" s="9"/>
      <c r="L12" s="9"/>
      <c r="M12" s="9"/>
      <c r="N12" s="9"/>
      <c r="O12" s="9"/>
    </row>
    <row r="13" spans="2:15" x14ac:dyDescent="0.25">
      <c r="B13" s="32" t="s">
        <v>9</v>
      </c>
      <c r="C13" s="32"/>
      <c r="D13" s="32"/>
      <c r="E13" s="32"/>
      <c r="F13" s="32"/>
      <c r="G13" s="24">
        <v>43795</v>
      </c>
      <c r="H13" s="3">
        <f>H14+H25-H32-H42</f>
        <v>6830182.1100000013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6">
        <v>43795</v>
      </c>
      <c r="H14" s="4">
        <f>H15+H16+H17+H18+H19+H20+H21+H22+H23+H24</f>
        <v>5772123.3400000017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480802.02+1186875+1186875-1014200.1-1280397.15+1186875-44609.88-223130.9-471162.62+1186875+1559.88-300499.2-213136.6+2373750-128640-297341.92-390480.6-357319.8-782466.95+2373750-963742.4+2373750-1525463.63-324525.5-3816009.28-49572+1186875-60276+1186875-2396930.7-4800</f>
        <v>80156.670000001322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4137567.96-1174-1699958.82-1200-4696-31022.11+17762.15-7045-491981-23621.44-1174-1174+1063250-303898.44-130000-1174-766476.52-3522-16077.1-2348-790486.93-34733.31-4697+15992.39-20097+2126500-857852.68+9197+44322</f>
        <v>2220182.1499999994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</f>
        <v>652720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6">
        <v>43795</v>
      </c>
      <c r="H25" s="4">
        <f>H26+H27+H28+H29+H30+H31</f>
        <v>1060407.77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113000+113000-113349.78+113000-117830.83+113000-124074.89+113000-117341.72+113000-96653.49+0.5+113000-76088.11+113000-99241.44+113000-70377.56+223250-0.02-75420.83-90956.97+115750-132414.92-2700-0.15</f>
        <v>239549.78999999998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1758775.38-1036974.4+179666.67-200000-157432+359333.33-117850</f>
        <v>785518.98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v>35339</v>
      </c>
      <c r="I31" s="11"/>
      <c r="J31" s="11"/>
    </row>
    <row r="32" spans="2:13" x14ac:dyDescent="0.25">
      <c r="B32" s="37" t="s">
        <v>16</v>
      </c>
      <c r="C32" s="37"/>
      <c r="D32" s="37"/>
      <c r="E32" s="37"/>
      <c r="F32" s="37"/>
      <c r="G32" s="17">
        <v>43795</v>
      </c>
      <c r="H32" s="5">
        <f>SUM(H33:H41)</f>
        <v>2349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2349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37" t="s">
        <v>21</v>
      </c>
      <c r="C42" s="37"/>
      <c r="D42" s="37"/>
      <c r="E42" s="37"/>
      <c r="F42" s="37"/>
      <c r="G42" s="17">
        <v>43795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27" t="s">
        <v>18</v>
      </c>
      <c r="C48" s="27"/>
      <c r="D48" s="27"/>
      <c r="E48" s="27"/>
      <c r="F48" s="27"/>
      <c r="G48" s="18">
        <v>43795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-0.19-1343144.4+315600-315600+1065600-1065600+11827.4-0.72+1458.26-13285.66+247722.98+425991.72+16986.83+247.08+43.82+6593.11+139.73+1.41-697725.16-53519</f>
        <v>10953.80999999959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32" t="s">
        <v>4</v>
      </c>
      <c r="C50" s="32"/>
      <c r="D50" s="32"/>
      <c r="E50" s="32"/>
      <c r="F50" s="32"/>
      <c r="G50" s="2"/>
      <c r="H50" s="7">
        <f>H14+H25-H32-H42+H48-H49</f>
        <v>6841135.9200000009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2019-11-27T09:41:15Z</dcterms:modified>
</cp:coreProperties>
</file>